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5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abarr1\Downloads\"/>
    </mc:Choice>
  </mc:AlternateContent>
  <xr:revisionPtr revIDLastSave="1" documentId="13_ncr:1_{7B3A2E6A-C161-457E-B78D-625575D23470}" xr6:coauthVersionLast="47" xr6:coauthVersionMax="47" xr10:uidLastSave="{AC21C724-1A11-4CD2-AF71-1459B208232F}"/>
  <bookViews>
    <workbookView xWindow="-28215" yWindow="405" windowWidth="28050" windowHeight="14370" xr2:uid="{00000000-000D-0000-FFFF-FFFF00000000}"/>
  </bookViews>
  <sheets>
    <sheet name="Scores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E45" i="1" l="1"/>
  <c r="BE5" i="1"/>
  <c r="BD5" i="1" a="1"/>
  <c r="BD7" i="1" a="1"/>
  <c r="BD9" i="1" a="1"/>
  <c r="BD11" i="1" a="1"/>
  <c r="BD13" i="1" a="1"/>
  <c r="BD15" i="1" a="1"/>
  <c r="BD17" i="1" a="1"/>
  <c r="BD19" i="1" a="1"/>
  <c r="BD21" i="1" a="1"/>
  <c r="BD23" i="1" a="1"/>
  <c r="BD25" i="1" a="1"/>
  <c r="BD27" i="1" a="1"/>
  <c r="BD29" i="1" a="1"/>
  <c r="BD31" i="1" a="1"/>
  <c r="BD33" i="1" a="1"/>
  <c r="BD35" i="1" a="1"/>
  <c r="BD37" i="1" a="1"/>
  <c r="BD39" i="1" a="1"/>
  <c r="BD41" i="1" a="1"/>
  <c r="BD43" i="1" a="1"/>
  <c r="BD45" i="1" a="1"/>
  <c r="BD47" i="1" a="1"/>
  <c r="BD49" i="1" a="1"/>
  <c r="BD51" i="1" a="1"/>
  <c r="BD53" i="1" a="1"/>
  <c r="BD55" i="1" a="1"/>
  <c r="BD6" i="1" a="1"/>
  <c r="BD8" i="1" a="1"/>
  <c r="BD10" i="1" a="1"/>
  <c r="BD12" i="1" a="1"/>
  <c r="BD14" i="1" a="1"/>
  <c r="BD16" i="1" a="1"/>
  <c r="BD18" i="1" a="1"/>
  <c r="BD20" i="1" a="1"/>
  <c r="BD22" i="1" a="1"/>
  <c r="BD24" i="1" a="1"/>
  <c r="BD26" i="1" a="1"/>
  <c r="BD28" i="1" a="1"/>
  <c r="BD30" i="1" a="1"/>
  <c r="BD32" i="1" a="1"/>
  <c r="BD34" i="1" a="1"/>
  <c r="BD36" i="1" a="1"/>
  <c r="BD38" i="1" a="1"/>
  <c r="BD40" i="1" a="1"/>
  <c r="BD42" i="1" a="1"/>
  <c r="BD44" i="1" a="1"/>
  <c r="BD46" i="1" a="1"/>
  <c r="BD48" i="1" a="1"/>
  <c r="BD50" i="1" a="1"/>
  <c r="BD52" i="1" a="1"/>
  <c r="BD54" i="1" a="1"/>
  <c r="BD56" i="1" a="1"/>
  <c r="BD57" i="1" a="1"/>
  <c r="BD4" i="1" a="1"/>
  <c r="BD57" i="1" l="1"/>
  <c r="BD56" i="1"/>
  <c r="BD54" i="1"/>
  <c r="BD52" i="1"/>
  <c r="BD50" i="1"/>
  <c r="BD48" i="1"/>
  <c r="BD46" i="1"/>
  <c r="BD44" i="1"/>
  <c r="BD42" i="1"/>
  <c r="BD40" i="1"/>
  <c r="BD38" i="1"/>
  <c r="BD36" i="1"/>
  <c r="BD34" i="1"/>
  <c r="BD32" i="1"/>
  <c r="BD30" i="1"/>
  <c r="BD28" i="1"/>
  <c r="BD26" i="1"/>
  <c r="BD24" i="1"/>
  <c r="BD22" i="1"/>
  <c r="BD20" i="1"/>
  <c r="BD18" i="1"/>
  <c r="BD16" i="1"/>
  <c r="BD14" i="1"/>
  <c r="BD12" i="1"/>
  <c r="BD10" i="1"/>
  <c r="BD8" i="1"/>
  <c r="BD6" i="1"/>
  <c r="BD55" i="1"/>
  <c r="BD53" i="1"/>
  <c r="BD51" i="1"/>
  <c r="BD49" i="1"/>
  <c r="BD47" i="1"/>
  <c r="BD45" i="1"/>
  <c r="BD43" i="1"/>
  <c r="BD41" i="1"/>
  <c r="BD39" i="1"/>
  <c r="BD37" i="1"/>
  <c r="BD35" i="1"/>
  <c r="BD33" i="1"/>
  <c r="BD31" i="1"/>
  <c r="BD29" i="1"/>
  <c r="BD27" i="1"/>
  <c r="BD25" i="1"/>
  <c r="BD23" i="1"/>
  <c r="BD21" i="1"/>
  <c r="BD19" i="1"/>
  <c r="BD17" i="1"/>
  <c r="BD15" i="1"/>
  <c r="BD13" i="1"/>
  <c r="BD11" i="1"/>
  <c r="BD9" i="1"/>
  <c r="BD7" i="1"/>
  <c r="BD5" i="1"/>
  <c r="BD4" i="1"/>
  <c r="B60" i="1" s="1"/>
  <c r="BE46" i="1"/>
  <c r="BE6" i="1"/>
  <c r="BE47" i="1" l="1"/>
  <c r="BE7" i="1"/>
  <c r="BE8" i="1" l="1"/>
  <c r="BE9" i="1" l="1"/>
  <c r="BE10" i="1" l="1"/>
  <c r="BE11" i="1" l="1"/>
  <c r="BE12" i="1" l="1"/>
  <c r="BE13" i="1" l="1"/>
  <c r="BE14" i="1" l="1"/>
  <c r="BE15" i="1" l="1"/>
  <c r="BE16" i="1" l="1"/>
  <c r="BE17" i="1" l="1"/>
  <c r="BE18" i="1" l="1"/>
  <c r="BE19" i="1" l="1"/>
  <c r="BE20" i="1" l="1"/>
  <c r="BE21" i="1" l="1"/>
  <c r="BE22" i="1" l="1"/>
  <c r="BE23" i="1" l="1"/>
  <c r="BE24" i="1" l="1"/>
  <c r="BE25" i="1" l="1"/>
  <c r="BE26" i="1" l="1"/>
  <c r="BE27" i="1" l="1"/>
  <c r="BE28" i="1" l="1"/>
  <c r="BE29" i="1" l="1"/>
  <c r="BE30" i="1" l="1"/>
  <c r="BE31" i="1" l="1"/>
  <c r="BE32" i="1" l="1"/>
  <c r="BE33" i="1" l="1"/>
  <c r="BE34" i="1" l="1"/>
  <c r="BE35" i="1" l="1"/>
  <c r="BE36" i="1" l="1"/>
  <c r="BE37" i="1" l="1"/>
  <c r="BE38" i="1" l="1"/>
  <c r="BE39" i="1" l="1"/>
  <c r="BE40" i="1" l="1"/>
  <c r="BE41" i="1" l="1"/>
  <c r="BE42" i="1" l="1"/>
  <c r="BE43" i="1" l="1"/>
  <c r="B67" i="1" l="1"/>
  <c r="A67" i="1" s="1"/>
  <c r="B65" i="1"/>
  <c r="A65" i="1" s="1"/>
  <c r="A60" i="1"/>
  <c r="B62" i="1"/>
  <c r="A62" i="1" s="1"/>
  <c r="B63" i="1"/>
  <c r="A63" i="1" s="1"/>
  <c r="B66" i="1"/>
  <c r="A66" i="1" s="1"/>
  <c r="B64" i="1"/>
  <c r="A64" i="1" s="1"/>
  <c r="B61" i="1"/>
  <c r="A6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<sst xmlns="http://schemas.openxmlformats.org/spreadsheetml/2006/main" count="99" uniqueCount="56">
  <si>
    <t>Angelica Lopez</t>
  </si>
  <si>
    <t>Ann-Kim Lineus</t>
  </si>
  <si>
    <t>Annette Ye</t>
  </si>
  <si>
    <t>Carrol Zhou</t>
  </si>
  <si>
    <t>Corey Petch</t>
  </si>
  <si>
    <t>Courtenay Stankovic</t>
  </si>
  <si>
    <t>Cyhthia Zhang</t>
  </si>
  <si>
    <t>Dana Landry</t>
  </si>
  <si>
    <t>Daniela Macleod</t>
  </si>
  <si>
    <t>Danielle Miletin</t>
  </si>
  <si>
    <t>Elaine Zhu</t>
  </si>
  <si>
    <t>Elizabeth Lee</t>
  </si>
  <si>
    <t>Gillian Truster</t>
  </si>
  <si>
    <t>Hannah Einhorn</t>
  </si>
  <si>
    <t>Holly Fisher</t>
  </si>
  <si>
    <t>India Longpre</t>
  </si>
  <si>
    <t>Iris Esquivel</t>
  </si>
  <si>
    <t>Janine Hammer</t>
  </si>
  <si>
    <t>Jessica Malach</t>
  </si>
  <si>
    <t>Joegina Philip</t>
  </si>
  <si>
    <t>Julia Casey</t>
  </si>
  <si>
    <t>Julie Li</t>
  </si>
  <si>
    <t>Kristina Koprivica</t>
  </si>
  <si>
    <t>Lisa Milligan</t>
  </si>
  <si>
    <t>Madison MacColl</t>
  </si>
  <si>
    <t>Martine Taylor</t>
  </si>
  <si>
    <t>Michelle Tafler</t>
  </si>
  <si>
    <t>Nazli Bostandoust</t>
  </si>
  <si>
    <t>Nicky Seligman</t>
  </si>
  <si>
    <t>Olivia Pierratos</t>
  </si>
  <si>
    <t>Parissa Porter</t>
  </si>
  <si>
    <t>Patti Socha</t>
  </si>
  <si>
    <t>Qian Ma</t>
  </si>
  <si>
    <t>Rabia Waseem</t>
  </si>
  <si>
    <t>Robin Hacker Teper</t>
  </si>
  <si>
    <t>Roxane Shaughnessy</t>
  </si>
  <si>
    <t>Sally Karam</t>
  </si>
  <si>
    <t>Sandra Epstein</t>
  </si>
  <si>
    <t>Sinziana Hennig</t>
  </si>
  <si>
    <t>Sofia Lara</t>
  </si>
  <si>
    <t>Wenbo (Vivian) Zhang</t>
  </si>
  <si>
    <t>Yuki Qiu</t>
  </si>
  <si>
    <t>Lily Nickoshie</t>
  </si>
  <si>
    <t>Total</t>
  </si>
  <si>
    <t xml:space="preserve">Current Playoffs Standings </t>
  </si>
  <si>
    <t>Playoff Seeds</t>
  </si>
  <si>
    <t>Playoff limit</t>
  </si>
  <si>
    <t>Regular season ends Tuesday September 5th,2023</t>
  </si>
  <si>
    <t xml:space="preserve"> Last Time to submit scores is September 5th, 2023 at 1159pm</t>
  </si>
  <si>
    <t xml:space="preserve">Playoff Dates 1)Round 1 is September 6th to September 13th   </t>
  </si>
  <si>
    <t>2)</t>
  </si>
  <si>
    <t>Leftover 1st round and 2nd round September 14th to September 21st</t>
  </si>
  <si>
    <t>Top 4 players at least make the playoffs </t>
  </si>
  <si>
    <t>Seeds 5 to 8 make playoffs with at least 30 points</t>
  </si>
  <si>
    <t>Finals day is morning/afternoon on Sunday September 24th 2023</t>
  </si>
  <si>
    <t>Scores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</si>
</sst>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;;;"/>
  </numFmts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 tint="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1" xfId="0" applyFont="1" applyBorder="1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  <xf numFmtId="0" fontId="1" fillId="0" borderId="0" xfId="0" applyFont="1"/>
    <xf numFmtId="0" fontId="2" fillId="0" borderId="0" xfId="0" applyFont="1"/>
    <xf numFmtId="164" fontId="0" fillId="0" borderId="1" xfId="0" applyNumberFormat="1" applyBorder="1"/>
    <xf numFmtId="165" fontId="0" fillId="0" borderId="0" xfId="0" applyNumberFormat="1"/>
    <xf numFmtId="0" fontId="0" fillId="3" borderId="0" xfId="0" applyFill="1"/>
    <xf numFmtId="0" fontId="3" fillId="4" borderId="0" xfId="0" applyFont="1" applyFill="1"/>
    <xf numFmtId="0" fontId="0" fillId="0" borderId="2" xfId="0" applyBorder="1"/>
    <xf numFmtId="164" fontId="0" fillId="0" borderId="2" xfId="0" applyNumberFormat="1" applyBorder="1"/>
    <xf numFmtId="0" fontId="0" fillId="0" borderId="3" xfId="0" applyBorder="1"/>
    <xf numFmtId="164" fontId="0" fillId="0" borderId="3" xfId="0" applyNumberFormat="1" applyBorder="1"/>
    <xf numFmtId="0" fontId="0" fillId="0" borderId="4" xfId="0" applyBorder="1"/>
    <xf numFmtId="164" fontId="0" fillId="0" borderId="4" xfId="0" applyNumberFormat="1" applyBorder="1"/>
    <xf numFmtId="0" fontId="0" fillId="0" borderId="1" xfId="0" applyBorder="1" applyAlignment="1">
      <alignment wrapText="1"/>
    </xf>
    <xf numFmtId="0" fontId="4" fillId="0" borderId="0" xfId="0" applyFont="1"/>
    <xf numFmtId="0" fontId="0" fillId="0" borderId="1" xfId="0" applyBorder="1" applyAlignment="1">
      <alignment horizontal="left"/>
    </xf>
    <xf numFmtId="164" fontId="0" fillId="0" borderId="0" xfId="0" applyNumberFormat="1"/>
    <xf numFmtId="0" fontId="0" fillId="2" borderId="4" xfId="0" applyFill="1" applyBorder="1"/>
    <xf numFmtId="0" fontId="0" fillId="0" borderId="5" xfId="0" applyBorder="1"/>
    <xf numFmtId="0" fontId="0" fillId="0" borderId="6" xfId="0" applyBorder="1"/>
    <xf numFmtId="0" fontId="0" fillId="0" borderId="1" xfId="0" applyFill="1" applyBorder="1"/>
  </cellXfs>
  <cellStyles count="1">
    <cellStyle name="Normal" xfId="0" builtinId="0"/>
  </cellStyles>
  <dxfs count="8"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193"/>
  <sheetViews>
    <sheetView tabSelected="1" topLeftCell="A42" workbookViewId="0">
      <pane xSplit="1" topLeftCell="B1" activePane="topRight" state="frozen"/>
      <selection pane="topRight" activeCell="A64" sqref="A64"/>
    </sheetView>
  </sheetViews>
  <sheetFormatPr defaultColWidth="8.85546875" defaultRowHeight="15"/>
  <cols>
    <col min="1" max="1" width="25.140625" bestFit="1" customWidth="1"/>
    <col min="2" max="2" width="16.85546875" customWidth="1"/>
    <col min="3" max="55" width="10.85546875" customWidth="1"/>
    <col min="57" max="57" width="0" hidden="1" customWidth="1"/>
  </cols>
  <sheetData>
    <row r="1" spans="1:57">
      <c r="A1" s="5"/>
    </row>
    <row r="3" spans="1:57" ht="36" customHeight="1">
      <c r="A3" s="2"/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2" t="s">
        <v>6</v>
      </c>
      <c r="I3" s="2" t="s">
        <v>7</v>
      </c>
      <c r="J3" s="2" t="s">
        <v>8</v>
      </c>
      <c r="K3" s="2" t="s">
        <v>9</v>
      </c>
      <c r="L3" s="2" t="s">
        <v>10</v>
      </c>
      <c r="M3" s="2" t="s">
        <v>11</v>
      </c>
      <c r="N3" s="2"/>
      <c r="O3" s="2" t="s">
        <v>12</v>
      </c>
      <c r="P3" s="2" t="s">
        <v>13</v>
      </c>
      <c r="Q3" s="2" t="s">
        <v>14</v>
      </c>
      <c r="R3" s="2" t="s">
        <v>15</v>
      </c>
      <c r="S3" s="2" t="s">
        <v>16</v>
      </c>
      <c r="T3" s="2" t="s">
        <v>17</v>
      </c>
      <c r="U3" s="2" t="s">
        <v>18</v>
      </c>
      <c r="V3" s="2" t="s">
        <v>19</v>
      </c>
      <c r="W3" s="2" t="s">
        <v>20</v>
      </c>
      <c r="X3" s="2" t="s">
        <v>21</v>
      </c>
      <c r="Y3" s="2" t="s">
        <v>22</v>
      </c>
      <c r="Z3" s="2" t="s">
        <v>23</v>
      </c>
      <c r="AA3" s="2" t="s">
        <v>24</v>
      </c>
      <c r="AB3" s="2" t="s">
        <v>25</v>
      </c>
      <c r="AC3" s="2" t="s">
        <v>26</v>
      </c>
      <c r="AD3" s="2" t="s">
        <v>27</v>
      </c>
      <c r="AE3" s="2" t="s">
        <v>28</v>
      </c>
      <c r="AF3" s="2" t="s">
        <v>29</v>
      </c>
      <c r="AG3" s="2" t="s">
        <v>30</v>
      </c>
      <c r="AH3" s="2" t="s">
        <v>31</v>
      </c>
      <c r="AI3" s="2" t="s">
        <v>32</v>
      </c>
      <c r="AJ3" s="2" t="s">
        <v>33</v>
      </c>
      <c r="AK3" s="2" t="s">
        <v>34</v>
      </c>
      <c r="AL3" s="2" t="s">
        <v>35</v>
      </c>
      <c r="AM3" s="2" t="s">
        <v>36</v>
      </c>
      <c r="AN3" s="2" t="s">
        <v>37</v>
      </c>
      <c r="AO3" s="2" t="s">
        <v>38</v>
      </c>
      <c r="AP3" s="2" t="s">
        <v>39</v>
      </c>
      <c r="AQ3" s="2"/>
      <c r="AR3" s="2" t="s">
        <v>40</v>
      </c>
      <c r="AS3" s="2" t="s">
        <v>41</v>
      </c>
      <c r="AT3" s="2" t="s">
        <v>42</v>
      </c>
      <c r="AU3" s="2"/>
      <c r="AV3" s="2"/>
      <c r="AW3" s="2"/>
      <c r="AX3" s="2"/>
      <c r="AY3" s="2"/>
      <c r="AZ3" s="2"/>
      <c r="BA3" s="2"/>
      <c r="BB3" s="2"/>
      <c r="BC3" s="2"/>
      <c r="BD3" s="1" t="s">
        <v>43</v>
      </c>
    </row>
    <row r="4" spans="1:57">
      <c r="A4" s="2" t="s">
        <v>0</v>
      </c>
      <c r="B4" s="3">
        <v>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1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7" cm="1">
        <f t="array" aca="1" ref="BD4" ca="1">SUMPRODUCT(LARGE(B4:BC4,ROW(INDIRECT("1:"&amp;MIN(15,COUNT(B4:BC4)))))) + BE4</f>
        <v>1E-3</v>
      </c>
      <c r="BE4" s="8">
        <v>1E-3</v>
      </c>
    </row>
    <row r="5" spans="1:57">
      <c r="A5" s="2" t="s">
        <v>1</v>
      </c>
      <c r="B5" s="22"/>
      <c r="C5" s="21">
        <v>0</v>
      </c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7" cm="1">
        <f t="array" aca="1" ref="BD5" ca="1">SUMPRODUCT(LARGE(B5:BC5,ROW(INDIRECT("1:"&amp;MIN(15,COUNT(B5:BC5)))))) + BE5</f>
        <v>2E-3</v>
      </c>
      <c r="BE5" s="8">
        <f>BE4+0.001</f>
        <v>2E-3</v>
      </c>
    </row>
    <row r="6" spans="1:57">
      <c r="A6" s="2" t="s">
        <v>2</v>
      </c>
      <c r="B6" s="23"/>
      <c r="C6" s="2"/>
      <c r="D6" s="3">
        <v>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7" cm="1">
        <f t="array" aca="1" ref="BD6" ca="1">SUMPRODUCT(LARGE(B6:BC6,ROW(INDIRECT("1:"&amp;MIN(15,COUNT(B6:BC6)))))) + BE6</f>
        <v>3.0000000000000001E-3</v>
      </c>
      <c r="BE6" s="8">
        <f t="shared" ref="BE6:BE43" si="0">BE5+0.001</f>
        <v>3.0000000000000001E-3</v>
      </c>
    </row>
    <row r="7" spans="1:57">
      <c r="A7" s="2" t="s">
        <v>3</v>
      </c>
      <c r="B7" s="23"/>
      <c r="C7" s="2"/>
      <c r="D7" s="2"/>
      <c r="E7" s="3">
        <v>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7" cm="1">
        <f t="array" aca="1" ref="BD7" ca="1">SUMPRODUCT(LARGE(B7:BC7,ROW(INDIRECT("1:"&amp;MIN(15,COUNT(B7:BC7)))))) + BE7</f>
        <v>4.0000000000000001E-3</v>
      </c>
      <c r="BE7" s="8">
        <f t="shared" si="0"/>
        <v>4.0000000000000001E-3</v>
      </c>
    </row>
    <row r="8" spans="1:57">
      <c r="A8" s="2" t="s">
        <v>4</v>
      </c>
      <c r="B8" s="23"/>
      <c r="C8" s="2"/>
      <c r="D8" s="2"/>
      <c r="E8" s="2"/>
      <c r="F8" s="3">
        <v>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7" cm="1">
        <f t="array" aca="1" ref="BD8" ca="1">SUMPRODUCT(LARGE(B8:BC8,ROW(INDIRECT("1:"&amp;MIN(15,COUNT(B8:BC8)))))) + BE8</f>
        <v>5.0000000000000001E-3</v>
      </c>
      <c r="BE8" s="8">
        <f t="shared" si="0"/>
        <v>5.0000000000000001E-3</v>
      </c>
    </row>
    <row r="9" spans="1:57">
      <c r="A9" s="2" t="s">
        <v>5</v>
      </c>
      <c r="B9" s="23"/>
      <c r="C9" s="2"/>
      <c r="D9" s="2"/>
      <c r="E9" s="2"/>
      <c r="F9" s="2"/>
      <c r="G9" s="3">
        <v>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7" cm="1">
        <f t="array" aca="1" ref="BD9" ca="1">SUMPRODUCT(LARGE(B9:BC9,ROW(INDIRECT("1:"&amp;MIN(15,COUNT(B9:BC9)))))) + BE9</f>
        <v>6.0000000000000001E-3</v>
      </c>
      <c r="BE9" s="8">
        <f t="shared" si="0"/>
        <v>6.0000000000000001E-3</v>
      </c>
    </row>
    <row r="10" spans="1:57">
      <c r="A10" s="2" t="s">
        <v>6</v>
      </c>
      <c r="B10" s="23"/>
      <c r="C10" s="2"/>
      <c r="D10" s="2"/>
      <c r="E10" s="2"/>
      <c r="F10" s="2"/>
      <c r="G10" s="2"/>
      <c r="H10" s="3">
        <v>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7" cm="1">
        <f t="array" aca="1" ref="BD10" ca="1">SUMPRODUCT(LARGE(B10:BC10,ROW(INDIRECT("1:"&amp;MIN(15,COUNT(B10:BC10)))))) + BE10</f>
        <v>7.0000000000000001E-3</v>
      </c>
      <c r="BE10" s="8">
        <f t="shared" si="0"/>
        <v>7.0000000000000001E-3</v>
      </c>
    </row>
    <row r="11" spans="1:57">
      <c r="A11" s="2" t="s">
        <v>7</v>
      </c>
      <c r="B11" s="23"/>
      <c r="C11" s="2"/>
      <c r="D11" s="2"/>
      <c r="E11" s="2"/>
      <c r="F11" s="2"/>
      <c r="G11" s="2"/>
      <c r="H11" s="2"/>
      <c r="I11" s="3">
        <v>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7" cm="1">
        <f t="array" aca="1" ref="BD11" ca="1">SUMPRODUCT(LARGE(B11:BC11,ROW(INDIRECT("1:"&amp;MIN(15,COUNT(B11:BC11)))))) + BE11</f>
        <v>8.0000000000000002E-3</v>
      </c>
      <c r="BE11" s="8">
        <f t="shared" si="0"/>
        <v>8.0000000000000002E-3</v>
      </c>
    </row>
    <row r="12" spans="1:57">
      <c r="A12" s="2" t="s">
        <v>8</v>
      </c>
      <c r="B12" s="23"/>
      <c r="C12" s="2"/>
      <c r="D12" s="2"/>
      <c r="E12" s="2"/>
      <c r="F12" s="2"/>
      <c r="G12" s="2"/>
      <c r="H12" s="2"/>
      <c r="I12" s="2"/>
      <c r="J12" s="3">
        <v>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7" cm="1">
        <f t="array" aca="1" ref="BD12" ca="1">SUMPRODUCT(LARGE(B12:BC12,ROW(INDIRECT("1:"&amp;MIN(15,COUNT(B12:BC12)))))) + BE12</f>
        <v>9.0000000000000011E-3</v>
      </c>
      <c r="BE12" s="8">
        <f t="shared" si="0"/>
        <v>9.0000000000000011E-3</v>
      </c>
    </row>
    <row r="13" spans="1:57">
      <c r="A13" s="2" t="s">
        <v>9</v>
      </c>
      <c r="B13" s="23"/>
      <c r="C13" s="2"/>
      <c r="D13" s="2"/>
      <c r="E13" s="2"/>
      <c r="F13" s="2"/>
      <c r="G13" s="2"/>
      <c r="H13" s="2"/>
      <c r="I13" s="2"/>
      <c r="J13" s="2"/>
      <c r="K13" s="3">
        <v>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7" cm="1">
        <f t="array" aca="1" ref="BD13" ca="1">SUMPRODUCT(LARGE(B13:BC13,ROW(INDIRECT("1:"&amp;MIN(15,COUNT(B13:BC13)))))) + BE13</f>
        <v>1.0000000000000002E-2</v>
      </c>
      <c r="BE13" s="8">
        <f t="shared" si="0"/>
        <v>1.0000000000000002E-2</v>
      </c>
    </row>
    <row r="14" spans="1:57">
      <c r="A14" s="2" t="s">
        <v>10</v>
      </c>
      <c r="B14" s="23"/>
      <c r="C14" s="2"/>
      <c r="D14" s="2"/>
      <c r="E14" s="2"/>
      <c r="F14" s="2"/>
      <c r="G14" s="2"/>
      <c r="H14" s="2"/>
      <c r="I14" s="2"/>
      <c r="J14" s="2"/>
      <c r="K14" s="2"/>
      <c r="L14" s="3">
        <v>0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7" cm="1">
        <f t="array" aca="1" ref="BD14" ca="1">SUMPRODUCT(LARGE(B14:BC14,ROW(INDIRECT("1:"&amp;MIN(15,COUNT(B14:BC14)))))) + BE14</f>
        <v>1.1000000000000003E-2</v>
      </c>
      <c r="BE14" s="8">
        <f t="shared" si="0"/>
        <v>1.1000000000000003E-2</v>
      </c>
    </row>
    <row r="15" spans="1:57">
      <c r="A15" s="2" t="s">
        <v>11</v>
      </c>
      <c r="B15" s="23"/>
      <c r="C15" s="2"/>
      <c r="D15" s="2"/>
      <c r="E15" s="2"/>
      <c r="F15" s="2"/>
      <c r="G15" s="2"/>
      <c r="H15" s="2"/>
      <c r="I15" s="2"/>
      <c r="J15" s="2"/>
      <c r="K15" s="2"/>
      <c r="L15" s="2"/>
      <c r="M15" s="4">
        <v>0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7" cm="1">
        <f t="array" aca="1" ref="BD15" ca="1">SUMPRODUCT(LARGE(B15:BC15,ROW(INDIRECT("1:"&amp;MIN(15,COUNT(B15:BC15)))))) + BE15</f>
        <v>1.2000000000000004E-2</v>
      </c>
      <c r="BE15" s="8">
        <f t="shared" si="0"/>
        <v>1.2000000000000004E-2</v>
      </c>
    </row>
    <row r="16" spans="1:57">
      <c r="A16" s="2"/>
      <c r="B16" s="23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4">
        <v>0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7" cm="1">
        <f t="array" aca="1" ref="BD16" ca="1">SUMPRODUCT(LARGE(B16:BC16,ROW(INDIRECT("1:"&amp;MIN(15,COUNT(B16:BC16)))))) + BE16</f>
        <v>1.3000000000000005E-2</v>
      </c>
      <c r="BE16" s="8">
        <f t="shared" si="0"/>
        <v>1.3000000000000005E-2</v>
      </c>
    </row>
    <row r="17" spans="1:57">
      <c r="A17" s="2" t="s">
        <v>12</v>
      </c>
      <c r="B17" s="23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4">
        <v>0</v>
      </c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7" cm="1">
        <f t="array" aca="1" ref="BD17" ca="1">SUMPRODUCT(LARGE(B17:BC17,ROW(INDIRECT("1:"&amp;MIN(15,COUNT(B17:BC17)))))) + BE17</f>
        <v>1.4000000000000005E-2</v>
      </c>
      <c r="BE17" s="8">
        <f t="shared" si="0"/>
        <v>1.4000000000000005E-2</v>
      </c>
    </row>
    <row r="18" spans="1:57">
      <c r="A18" s="2" t="s">
        <v>13</v>
      </c>
      <c r="B18" s="23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4">
        <v>0</v>
      </c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7" cm="1">
        <f t="array" aca="1" ref="BD18" ca="1">SUMPRODUCT(LARGE(B18:BC18,ROW(INDIRECT("1:"&amp;MIN(15,COUNT(B18:BC18)))))) + BE18</f>
        <v>1.5000000000000006E-2</v>
      </c>
      <c r="BE18" s="8">
        <f t="shared" si="0"/>
        <v>1.5000000000000006E-2</v>
      </c>
    </row>
    <row r="19" spans="1:57">
      <c r="A19" s="2" t="s">
        <v>14</v>
      </c>
      <c r="B19" s="23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4">
        <v>0</v>
      </c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7" cm="1">
        <f t="array" aca="1" ref="BD19" ca="1">SUMPRODUCT(LARGE(B19:BC19,ROW(INDIRECT("1:"&amp;MIN(15,COUNT(B19:BC19)))))) + BE19</f>
        <v>1.6000000000000007E-2</v>
      </c>
      <c r="BE19" s="8">
        <f t="shared" si="0"/>
        <v>1.6000000000000007E-2</v>
      </c>
    </row>
    <row r="20" spans="1:57">
      <c r="A20" s="2" t="s">
        <v>15</v>
      </c>
      <c r="B20" s="23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4">
        <v>0</v>
      </c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7" cm="1">
        <f t="array" aca="1" ref="BD20" ca="1">SUMPRODUCT(LARGE(B20:BC20,ROW(INDIRECT("1:"&amp;MIN(15,COUNT(B20:BC20)))))) + BE20</f>
        <v>1.7000000000000008E-2</v>
      </c>
      <c r="BE20" s="8">
        <f t="shared" si="0"/>
        <v>1.7000000000000008E-2</v>
      </c>
    </row>
    <row r="21" spans="1:57">
      <c r="A21" s="2" t="s">
        <v>16</v>
      </c>
      <c r="B21" s="23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4">
        <v>0</v>
      </c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7" cm="1">
        <f t="array" aca="1" ref="BD21" ca="1">SUMPRODUCT(LARGE(B21:BC21,ROW(INDIRECT("1:"&amp;MIN(15,COUNT(B21:BC21)))))) + BE21</f>
        <v>1.8000000000000009E-2</v>
      </c>
      <c r="BE21" s="8">
        <f t="shared" si="0"/>
        <v>1.8000000000000009E-2</v>
      </c>
    </row>
    <row r="22" spans="1:57">
      <c r="A22" s="2" t="s">
        <v>17</v>
      </c>
      <c r="B22" s="23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4">
        <v>0</v>
      </c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7" cm="1">
        <f t="array" aca="1" ref="BD22" ca="1">SUMPRODUCT(LARGE(B22:BC22,ROW(INDIRECT("1:"&amp;MIN(15,COUNT(B22:BC22)))))) + BE22</f>
        <v>1.900000000000001E-2</v>
      </c>
      <c r="BE22" s="8">
        <f t="shared" si="0"/>
        <v>1.900000000000001E-2</v>
      </c>
    </row>
    <row r="23" spans="1:57">
      <c r="A23" s="2" t="s">
        <v>18</v>
      </c>
      <c r="B23" s="23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4">
        <v>0</v>
      </c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7" cm="1">
        <f t="array" aca="1" ref="BD23" ca="1">SUMPRODUCT(LARGE(B23:BC23,ROW(INDIRECT("1:"&amp;MIN(15,COUNT(B23:BC23)))))) + BE23</f>
        <v>2.0000000000000011E-2</v>
      </c>
      <c r="BE23" s="8">
        <f t="shared" si="0"/>
        <v>2.0000000000000011E-2</v>
      </c>
    </row>
    <row r="24" spans="1:57">
      <c r="A24" s="2" t="s">
        <v>19</v>
      </c>
      <c r="B24" s="23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4">
        <v>0</v>
      </c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7" cm="1">
        <f t="array" aca="1" ref="BD24" ca="1">SUMPRODUCT(LARGE(B24:BC24,ROW(INDIRECT("1:"&amp;MIN(15,COUNT(B24:BC24)))))) + BE24</f>
        <v>2.1000000000000012E-2</v>
      </c>
      <c r="BE24" s="8">
        <f t="shared" si="0"/>
        <v>2.1000000000000012E-2</v>
      </c>
    </row>
    <row r="25" spans="1:57">
      <c r="A25" s="2" t="s">
        <v>20</v>
      </c>
      <c r="B25" s="23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4">
        <v>0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7" cm="1">
        <f t="array" aca="1" ref="BD25" ca="1">SUMPRODUCT(LARGE(B25:BC25,ROW(INDIRECT("1:"&amp;MIN(15,COUNT(B25:BC25)))))) + BE25</f>
        <v>2.2000000000000013E-2</v>
      </c>
      <c r="BE25" s="8">
        <f t="shared" si="0"/>
        <v>2.2000000000000013E-2</v>
      </c>
    </row>
    <row r="26" spans="1:57">
      <c r="A26" s="2" t="s">
        <v>21</v>
      </c>
      <c r="B26" s="23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4">
        <v>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7" cm="1">
        <f t="array" aca="1" ref="BD26" ca="1">SUMPRODUCT(LARGE(B26:BC26,ROW(INDIRECT("1:"&amp;MIN(15,COUNT(B26:BC26)))))) + BE26</f>
        <v>2.3000000000000013E-2</v>
      </c>
      <c r="BE26" s="8">
        <f t="shared" si="0"/>
        <v>2.3000000000000013E-2</v>
      </c>
    </row>
    <row r="27" spans="1:57">
      <c r="A27" s="2" t="s">
        <v>22</v>
      </c>
      <c r="B27" s="23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4">
        <v>0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7" cm="1">
        <f t="array" aca="1" ref="BD27" ca="1">SUMPRODUCT(LARGE(B27:BC27,ROW(INDIRECT("1:"&amp;MIN(15,COUNT(B27:BC27)))))) + BE27</f>
        <v>2.4000000000000014E-2</v>
      </c>
      <c r="BE27" s="8">
        <f t="shared" si="0"/>
        <v>2.4000000000000014E-2</v>
      </c>
    </row>
    <row r="28" spans="1:57">
      <c r="A28" s="2" t="s">
        <v>23</v>
      </c>
      <c r="B28" s="23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4">
        <v>0</v>
      </c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7" cm="1">
        <f t="array" aca="1" ref="BD28" ca="1">SUMPRODUCT(LARGE(B28:BC28,ROW(INDIRECT("1:"&amp;MIN(15,COUNT(B28:BC28)))))) + BE28</f>
        <v>2.5000000000000015E-2</v>
      </c>
      <c r="BE28" s="8">
        <f t="shared" si="0"/>
        <v>2.5000000000000015E-2</v>
      </c>
    </row>
    <row r="29" spans="1:57">
      <c r="A29" s="2" t="s">
        <v>24</v>
      </c>
      <c r="B29" s="23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4">
        <v>0</v>
      </c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7" cm="1">
        <f t="array" aca="1" ref="BD29" ca="1">SUMPRODUCT(LARGE(B29:BC29,ROW(INDIRECT("1:"&amp;MIN(15,COUNT(B29:BC29)))))) + BE29</f>
        <v>2.6000000000000016E-2</v>
      </c>
      <c r="BE29" s="8">
        <f t="shared" si="0"/>
        <v>2.6000000000000016E-2</v>
      </c>
    </row>
    <row r="30" spans="1:57">
      <c r="A30" s="2" t="s">
        <v>25</v>
      </c>
      <c r="B30" s="23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4">
        <v>0</v>
      </c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7" cm="1">
        <f t="array" aca="1" ref="BD30" ca="1">SUMPRODUCT(LARGE(B30:BC30,ROW(INDIRECT("1:"&amp;MIN(15,COUNT(B30:BC30)))))) + BE30</f>
        <v>2.7000000000000017E-2</v>
      </c>
      <c r="BE30" s="8">
        <f t="shared" si="0"/>
        <v>2.7000000000000017E-2</v>
      </c>
    </row>
    <row r="31" spans="1:57">
      <c r="A31" s="2" t="s">
        <v>26</v>
      </c>
      <c r="B31" s="23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4">
        <v>0</v>
      </c>
      <c r="AD31" s="2"/>
      <c r="AE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7" cm="1">
        <f t="array" aca="1" ref="BD31" ca="1">SUMPRODUCT(LARGE(B31:BC31,ROW(INDIRECT("1:"&amp;MIN(15,COUNT(B31:BC31)))))) + BE31</f>
        <v>2.8000000000000018E-2</v>
      </c>
      <c r="BE31" s="8">
        <f t="shared" si="0"/>
        <v>2.8000000000000018E-2</v>
      </c>
    </row>
    <row r="32" spans="1:57">
      <c r="A32" s="2" t="s">
        <v>27</v>
      </c>
      <c r="B32" s="23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9">
        <v>0</v>
      </c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7" cm="1">
        <f t="array" aca="1" ref="BD32" ca="1">SUMPRODUCT(LARGE(B32:BC32,ROW(INDIRECT("1:"&amp;MIN(15,COUNT(B32:BC32)))))) + BE32</f>
        <v>2.9000000000000019E-2</v>
      </c>
      <c r="BE32" s="8">
        <f t="shared" si="0"/>
        <v>2.9000000000000019E-2</v>
      </c>
    </row>
    <row r="33" spans="1:57">
      <c r="A33" s="2" t="s">
        <v>28</v>
      </c>
      <c r="B33" s="23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9">
        <v>0</v>
      </c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7" cm="1">
        <f t="array" aca="1" ref="BD33" ca="1">SUMPRODUCT(LARGE(B33:BC33,ROW(INDIRECT("1:"&amp;MIN(15,COUNT(B33:BC33)))))) + BE33</f>
        <v>3.000000000000002E-2</v>
      </c>
      <c r="BE33" s="8">
        <f t="shared" si="0"/>
        <v>3.000000000000002E-2</v>
      </c>
    </row>
    <row r="34" spans="1:57">
      <c r="A34" s="2" t="s">
        <v>29</v>
      </c>
      <c r="B34" s="23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9">
        <v>0</v>
      </c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7" cm="1">
        <f t="array" aca="1" ref="BD34" ca="1">SUMPRODUCT(LARGE(B34:BC34,ROW(INDIRECT("1:"&amp;MIN(15,COUNT(B34:BC34)))))) + BE34</f>
        <v>3.1000000000000021E-2</v>
      </c>
      <c r="BE34" s="8">
        <f t="shared" si="0"/>
        <v>3.1000000000000021E-2</v>
      </c>
    </row>
    <row r="35" spans="1:57">
      <c r="A35" s="2" t="s">
        <v>30</v>
      </c>
      <c r="B35" s="23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9">
        <v>0</v>
      </c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7" cm="1">
        <f t="array" aca="1" ref="BD35" ca="1">SUMPRODUCT(LARGE(B35:BC35,ROW(INDIRECT("1:"&amp;MIN(15,COUNT(B35:BC35)))))) + BE35</f>
        <v>3.2000000000000021E-2</v>
      </c>
      <c r="BE35" s="8">
        <f t="shared" si="0"/>
        <v>3.2000000000000021E-2</v>
      </c>
    </row>
    <row r="36" spans="1:57">
      <c r="A36" s="2" t="s">
        <v>31</v>
      </c>
      <c r="B36" s="23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Z36" s="2"/>
      <c r="AA36" s="2"/>
      <c r="AB36" s="2"/>
      <c r="AC36" s="2"/>
      <c r="AD36" s="2"/>
      <c r="AE36" s="2"/>
      <c r="AF36" s="2"/>
      <c r="AG36" s="2"/>
      <c r="AH36" s="4">
        <v>0</v>
      </c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7" cm="1">
        <f t="array" aca="1" ref="BD36" ca="1">SUMPRODUCT(LARGE(B36:BC36,ROW(INDIRECT("1:"&amp;MIN(15,COUNT(B36:BC36)))))) + BE36</f>
        <v>3.3000000000000022E-2</v>
      </c>
      <c r="BE36" s="8">
        <f t="shared" si="0"/>
        <v>3.3000000000000022E-2</v>
      </c>
    </row>
    <row r="37" spans="1:57">
      <c r="A37" s="2" t="s">
        <v>32</v>
      </c>
      <c r="B37" s="23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4">
        <v>0</v>
      </c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7" cm="1">
        <f t="array" aca="1" ref="BD37" ca="1">SUMPRODUCT(LARGE(B37:BC37,ROW(INDIRECT("1:"&amp;MIN(15,COUNT(B37:BC37)))))) + BE37</f>
        <v>3.4000000000000023E-2</v>
      </c>
      <c r="BE37" s="8">
        <f t="shared" si="0"/>
        <v>3.4000000000000023E-2</v>
      </c>
    </row>
    <row r="38" spans="1:57">
      <c r="A38" s="2" t="s">
        <v>33</v>
      </c>
      <c r="B38" s="23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4">
        <v>0</v>
      </c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7" cm="1">
        <f t="array" aca="1" ref="BD38" ca="1">SUMPRODUCT(LARGE(B38:BC38,ROW(INDIRECT("1:"&amp;MIN(15,COUNT(B38:BC38)))))) + BE38</f>
        <v>3.5000000000000024E-2</v>
      </c>
      <c r="BE38" s="8">
        <f t="shared" si="0"/>
        <v>3.5000000000000024E-2</v>
      </c>
    </row>
    <row r="39" spans="1:57">
      <c r="A39" s="2" t="s">
        <v>34</v>
      </c>
      <c r="B39" s="23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4">
        <v>0</v>
      </c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7" cm="1">
        <f t="array" aca="1" ref="BD39" ca="1">SUMPRODUCT(LARGE(B39:BC39,ROW(INDIRECT("1:"&amp;MIN(15,COUNT(B39:BC39)))))) + BE39</f>
        <v>3.6000000000000025E-2</v>
      </c>
      <c r="BE39" s="8">
        <f t="shared" si="0"/>
        <v>3.6000000000000025E-2</v>
      </c>
    </row>
    <row r="40" spans="1:57">
      <c r="A40" s="2" t="s">
        <v>35</v>
      </c>
      <c r="B40" s="23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4">
        <v>0</v>
      </c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7" cm="1">
        <f t="array" aca="1" ref="BD40" ca="1">SUMPRODUCT(LARGE(B40:BC40,ROW(INDIRECT("1:"&amp;MIN(15,COUNT(B40:BC40)))))) + BE40</f>
        <v>3.7000000000000026E-2</v>
      </c>
      <c r="BE40" s="8">
        <f t="shared" si="0"/>
        <v>3.7000000000000026E-2</v>
      </c>
    </row>
    <row r="41" spans="1:57">
      <c r="A41" s="2" t="s">
        <v>36</v>
      </c>
      <c r="B41" s="23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4">
        <v>0</v>
      </c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7" cm="1">
        <f t="array" aca="1" ref="BD41" ca="1">SUMPRODUCT(LARGE(B41:BC41,ROW(INDIRECT("1:"&amp;MIN(15,COUNT(B41:BC41)))))) + BE41</f>
        <v>3.8000000000000027E-2</v>
      </c>
      <c r="BE41" s="8">
        <f t="shared" si="0"/>
        <v>3.8000000000000027E-2</v>
      </c>
    </row>
    <row r="42" spans="1:57">
      <c r="A42" s="2" t="s">
        <v>37</v>
      </c>
      <c r="B42" s="23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4">
        <v>0</v>
      </c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7" cm="1">
        <f t="array" aca="1" ref="BD42" ca="1">SUMPRODUCT(LARGE(B42:BC42,ROW(INDIRECT("1:"&amp;MIN(15,COUNT(B42:BC42)))))) + BE42</f>
        <v>3.9000000000000028E-2</v>
      </c>
      <c r="BE42" s="8">
        <f>BE41+0.001</f>
        <v>3.9000000000000028E-2</v>
      </c>
    </row>
    <row r="43" spans="1:57">
      <c r="A43" s="2" t="s">
        <v>38</v>
      </c>
      <c r="B43" s="23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4">
        <v>0</v>
      </c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7" cm="1">
        <f t="array" aca="1" ref="BD43" ca="1">SUMPRODUCT(LARGE(B43:BC43,ROW(INDIRECT("1:"&amp;MIN(15,COUNT(B43:BC43)))))) + BE43</f>
        <v>4.0000000000000029E-2</v>
      </c>
      <c r="BE43" s="8">
        <f t="shared" si="0"/>
        <v>4.0000000000000029E-2</v>
      </c>
    </row>
    <row r="44" spans="1:57">
      <c r="A44" s="2" t="s">
        <v>39</v>
      </c>
      <c r="B44" s="23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3">
        <v>0</v>
      </c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7" cm="1">
        <f t="array" aca="1" ref="BD44" ca="1">SUMPRODUCT(LARGE(B44:BC44,ROW(INDIRECT("1:"&amp;MIN(15,COUNT(B44:BC44)))))) + BE44</f>
        <v>1E-3</v>
      </c>
      <c r="BE44" s="8">
        <v>1E-3</v>
      </c>
    </row>
    <row r="45" spans="1:57">
      <c r="A45" s="2"/>
      <c r="B45" s="23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3">
        <v>0</v>
      </c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7" cm="1">
        <f t="array" aca="1" ref="BD45" ca="1">SUMPRODUCT(LARGE(B45:BC45,ROW(INDIRECT("1:"&amp;MIN(15,COUNT(B45:BC45)))))) + BE45</f>
        <v>2E-3</v>
      </c>
      <c r="BE45" s="8">
        <f>BE44+0.001</f>
        <v>2E-3</v>
      </c>
    </row>
    <row r="46" spans="1:57">
      <c r="A46" s="2" t="s">
        <v>40</v>
      </c>
      <c r="B46" s="23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3">
        <v>0</v>
      </c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7" cm="1">
        <f t="array" aca="1" ref="BD46" ca="1">SUMPRODUCT(LARGE(B46:BC46,ROW(INDIRECT("1:"&amp;MIN(15,COUNT(B46:BC46)))))) + BE46</f>
        <v>3.0000000000000001E-3</v>
      </c>
      <c r="BE46" s="8">
        <f t="shared" ref="BE46:BE47" si="1">BE45+0.001</f>
        <v>3.0000000000000001E-3</v>
      </c>
    </row>
    <row r="47" spans="1:57">
      <c r="A47" s="2" t="s">
        <v>41</v>
      </c>
      <c r="B47" s="23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3">
        <v>0</v>
      </c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7" cm="1">
        <f t="array" aca="1" ref="BD47" ca="1">SUMPRODUCT(LARGE(B47:BC47,ROW(INDIRECT("1:"&amp;MIN(15,COUNT(B47:BC47)))))) + BE47</f>
        <v>4.0000000000000001E-3</v>
      </c>
      <c r="BE47" s="8">
        <f t="shared" si="1"/>
        <v>4.0000000000000001E-3</v>
      </c>
    </row>
    <row r="48" spans="1:57">
      <c r="A48" s="2" t="s">
        <v>42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4"/>
      <c r="AT48" s="3">
        <v>0</v>
      </c>
      <c r="AU48" s="24"/>
      <c r="AV48" s="24"/>
      <c r="AW48" s="24"/>
      <c r="AX48" s="24"/>
      <c r="AY48" s="24"/>
      <c r="AZ48" s="24"/>
      <c r="BA48" s="24"/>
      <c r="BB48" s="24"/>
      <c r="BC48" s="24"/>
      <c r="BD48" s="7" cm="1">
        <f t="array" aca="1" ref="BD48" ca="1">SUMPRODUCT(LARGE(B48:BC48,ROW(INDIRECT("1:"&amp;MIN(15,COUNT(B48:BC48)))))) + BE48</f>
        <v>0</v>
      </c>
      <c r="BE48" s="8"/>
    </row>
    <row r="49" spans="1:57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4"/>
      <c r="AT49" s="24"/>
      <c r="AU49" s="3">
        <v>0</v>
      </c>
      <c r="AV49" s="24"/>
      <c r="AW49" s="24"/>
      <c r="AX49" s="24"/>
      <c r="AY49" s="24"/>
      <c r="AZ49" s="24"/>
      <c r="BA49" s="24"/>
      <c r="BB49" s="24"/>
      <c r="BC49" s="24"/>
      <c r="BD49" s="7" cm="1">
        <f t="array" aca="1" ref="BD49" ca="1">SUMPRODUCT(LARGE(B49:BC49,ROW(INDIRECT("1:"&amp;MIN(15,COUNT(B49:BC49)))))) + BE49</f>
        <v>0</v>
      </c>
      <c r="BE49" s="8"/>
    </row>
    <row r="50" spans="1:57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4"/>
      <c r="AT50" s="24"/>
      <c r="AU50" s="24"/>
      <c r="AV50" s="3">
        <v>0</v>
      </c>
      <c r="AW50" s="24"/>
      <c r="AX50" s="24"/>
      <c r="AY50" s="24"/>
      <c r="AZ50" s="24"/>
      <c r="BA50" s="24"/>
      <c r="BB50" s="24"/>
      <c r="BC50" s="24"/>
      <c r="BD50" s="7" cm="1">
        <f t="array" aca="1" ref="BD50" ca="1">SUMPRODUCT(LARGE(B50:BC50,ROW(INDIRECT("1:"&amp;MIN(15,COUNT(B50:BC50)))))) + BE50</f>
        <v>0</v>
      </c>
      <c r="BE50" s="8"/>
    </row>
    <row r="51" spans="1:57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4"/>
      <c r="AT51" s="24"/>
      <c r="AU51" s="24"/>
      <c r="AV51" s="24"/>
      <c r="AW51" s="3">
        <v>0</v>
      </c>
      <c r="AX51" s="24"/>
      <c r="AY51" s="24"/>
      <c r="AZ51" s="24"/>
      <c r="BA51" s="24"/>
      <c r="BB51" s="24"/>
      <c r="BC51" s="24"/>
      <c r="BD51" s="7" cm="1">
        <f t="array" aca="1" ref="BD51" ca="1">SUMPRODUCT(LARGE(B51:BC51,ROW(INDIRECT("1:"&amp;MIN(15,COUNT(B51:BC51)))))) + BE51</f>
        <v>0</v>
      </c>
      <c r="BE51" s="8"/>
    </row>
    <row r="52" spans="1:57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4"/>
      <c r="AT52" s="24"/>
      <c r="AU52" s="24"/>
      <c r="AV52" s="24"/>
      <c r="AW52" s="24"/>
      <c r="AX52" s="3">
        <v>0</v>
      </c>
      <c r="AY52" s="24"/>
      <c r="AZ52" s="24"/>
      <c r="BA52" s="24"/>
      <c r="BB52" s="24"/>
      <c r="BC52" s="24"/>
      <c r="BD52" s="7" cm="1">
        <f t="array" aca="1" ref="BD52" ca="1">SUMPRODUCT(LARGE(B52:BC52,ROW(INDIRECT("1:"&amp;MIN(15,COUNT(B52:BC52)))))) + BE52</f>
        <v>0</v>
      </c>
      <c r="BE52" s="8"/>
    </row>
    <row r="53" spans="1:57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4"/>
      <c r="AT53" s="24"/>
      <c r="AU53" s="24"/>
      <c r="AV53" s="24"/>
      <c r="AW53" s="24"/>
      <c r="AX53" s="24"/>
      <c r="AY53" s="3">
        <v>0</v>
      </c>
      <c r="AZ53" s="24"/>
      <c r="BA53" s="24"/>
      <c r="BB53" s="24"/>
      <c r="BC53" s="24"/>
      <c r="BD53" s="7" cm="1">
        <f t="array" aca="1" ref="BD53" ca="1">SUMPRODUCT(LARGE(B53:BC53,ROW(INDIRECT("1:"&amp;MIN(15,COUNT(B53:BC53)))))) + BE53</f>
        <v>0</v>
      </c>
      <c r="BE53" s="8"/>
    </row>
    <row r="54" spans="1:57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4"/>
      <c r="AT54" s="24"/>
      <c r="AU54" s="24"/>
      <c r="AV54" s="24"/>
      <c r="AW54" s="24"/>
      <c r="AX54" s="24"/>
      <c r="AY54" s="24"/>
      <c r="AZ54" s="3">
        <v>0</v>
      </c>
      <c r="BA54" s="24"/>
      <c r="BB54" s="24"/>
      <c r="BC54" s="24"/>
      <c r="BD54" s="7" cm="1">
        <f t="array" aca="1" ref="BD54" ca="1">SUMPRODUCT(LARGE(B54:BC54,ROW(INDIRECT("1:"&amp;MIN(15,COUNT(B54:BC54)))))) + BE54</f>
        <v>0</v>
      </c>
      <c r="BE54" s="8"/>
    </row>
    <row r="55" spans="1:57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4"/>
      <c r="AT55" s="24"/>
      <c r="AU55" s="24"/>
      <c r="AV55" s="24"/>
      <c r="AW55" s="24"/>
      <c r="AX55" s="24"/>
      <c r="AY55" s="24"/>
      <c r="AZ55" s="24"/>
      <c r="BA55" s="3">
        <v>0</v>
      </c>
      <c r="BB55" s="24"/>
      <c r="BC55" s="24"/>
      <c r="BD55" s="7" cm="1">
        <f t="array" aca="1" ref="BD55" ca="1">SUMPRODUCT(LARGE(B55:BC55,ROW(INDIRECT("1:"&amp;MIN(15,COUNT(B55:BC55)))))) + BE55</f>
        <v>0</v>
      </c>
      <c r="BE55" s="8"/>
    </row>
    <row r="56" spans="1:57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4"/>
      <c r="AT56" s="24"/>
      <c r="AU56" s="24"/>
      <c r="AV56" s="24"/>
      <c r="AW56" s="24"/>
      <c r="AX56" s="24"/>
      <c r="AY56" s="24"/>
      <c r="AZ56" s="24"/>
      <c r="BA56" s="24"/>
      <c r="BB56" s="3">
        <v>0</v>
      </c>
      <c r="BC56" s="24"/>
      <c r="BD56" s="7" cm="1">
        <f t="array" aca="1" ref="BD56" ca="1">SUMPRODUCT(LARGE(B56:BC56,ROW(INDIRECT("1:"&amp;MIN(15,COUNT(B56:BC56)))))) + BE56</f>
        <v>0</v>
      </c>
      <c r="BE56" s="8"/>
    </row>
    <row r="57" spans="1: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3">
        <v>0</v>
      </c>
      <c r="BD57" s="7" cm="1">
        <f t="array" aca="1" ref="BD57" ca="1">SUMPRODUCT(LARGE(B57:BC57,ROW(INDIRECT("1:"&amp;MIN(15,COUNT(B57:BC57)))))) + BE57</f>
        <v>0</v>
      </c>
      <c r="BE57" s="8"/>
    </row>
    <row r="58" spans="1:57">
      <c r="BD58" s="20"/>
      <c r="BE58" s="8"/>
    </row>
    <row r="59" spans="1:57">
      <c r="A59" t="s">
        <v>44</v>
      </c>
      <c r="C59" t="s">
        <v>45</v>
      </c>
      <c r="D59" t="s">
        <v>46</v>
      </c>
      <c r="E59" s="10">
        <v>30</v>
      </c>
    </row>
    <row r="60" spans="1:57">
      <c r="A60" s="11" t="str">
        <f t="shared" ref="A60:A67" ca="1" si="2">IF(B60=0,"",IF(INDEX(A$4:A$47,MATCH(B60,BD$4:BD$47,0))=0,"",INDEX(A$4:A$47,MATCH(B60,BD$4:BD$47,0))))</f>
        <v>Sinziana Hennig</v>
      </c>
      <c r="B60" s="12">
        <f ca="1">LARGE(BD$4:BD$57,("1"))</f>
        <v>4.0000000000000029E-2</v>
      </c>
      <c r="C60">
        <v>1</v>
      </c>
    </row>
    <row r="61" spans="1:57">
      <c r="A61" s="13" t="str">
        <f t="shared" ca="1" si="2"/>
        <v>Sandra Epstein</v>
      </c>
      <c r="B61" s="14">
        <f ca="1">LARGE(BD$4:BD$47,("2"))</f>
        <v>3.9000000000000028E-2</v>
      </c>
      <c r="C61">
        <v>2</v>
      </c>
      <c r="F61" t="s">
        <v>47</v>
      </c>
      <c r="J61" t="s">
        <v>48</v>
      </c>
    </row>
    <row r="62" spans="1:57">
      <c r="A62" s="13" t="str">
        <f t="shared" ca="1" si="2"/>
        <v>Sally Karam</v>
      </c>
      <c r="B62" s="14">
        <f ca="1">LARGE(BD$4:BD$47,("3"))</f>
        <v>3.8000000000000027E-2</v>
      </c>
      <c r="C62">
        <v>3</v>
      </c>
      <c r="F62" t="s">
        <v>49</v>
      </c>
    </row>
    <row r="63" spans="1:57">
      <c r="A63" s="13" t="str">
        <f t="shared" ca="1" si="2"/>
        <v>Roxane Shaughnessy</v>
      </c>
      <c r="B63" s="14">
        <f ca="1">LARGE(BD$4:BD$47,("4"))</f>
        <v>3.7000000000000026E-2</v>
      </c>
      <c r="C63">
        <v>4</v>
      </c>
      <c r="F63" t="s">
        <v>50</v>
      </c>
      <c r="G63" t="s">
        <v>51</v>
      </c>
    </row>
    <row r="64" spans="1:57">
      <c r="A64" s="13" t="str">
        <f t="shared" ca="1" si="2"/>
        <v>Robin Hacker Teper</v>
      </c>
      <c r="B64" s="14">
        <f ca="1">LARGE(BD$4:BD$47,("5"))</f>
        <v>3.6000000000000025E-2</v>
      </c>
      <c r="C64">
        <v>5</v>
      </c>
    </row>
    <row r="65" spans="1:14">
      <c r="A65" s="13" t="str">
        <f t="shared" ca="1" si="2"/>
        <v>Rabia Waseem</v>
      </c>
      <c r="B65" s="14">
        <f ca="1">LARGE(BD$4:BD$47,("6"))</f>
        <v>3.5000000000000024E-2</v>
      </c>
      <c r="C65">
        <v>6</v>
      </c>
      <c r="F65" t="s">
        <v>52</v>
      </c>
    </row>
    <row r="66" spans="1:14">
      <c r="A66" s="13" t="str">
        <f t="shared" ca="1" si="2"/>
        <v>Qian Ma</v>
      </c>
      <c r="B66" s="14">
        <f ca="1">LARGE(BD$4:BD$47,("7"))</f>
        <v>3.4000000000000023E-2</v>
      </c>
      <c r="C66">
        <v>7</v>
      </c>
      <c r="F66" t="s">
        <v>53</v>
      </c>
      <c r="M66" t="s">
        <v>54</v>
      </c>
    </row>
    <row r="67" spans="1:14">
      <c r="A67" s="15" t="str">
        <f t="shared" ca="1" si="2"/>
        <v>Patti Socha</v>
      </c>
      <c r="B67" s="16">
        <f ca="1">LARGE(BD$4:BD$47,("8"))</f>
        <v>3.3000000000000022E-2</v>
      </c>
      <c r="C67">
        <v>8</v>
      </c>
    </row>
    <row r="70" spans="1:14">
      <c r="A70" s="6" t="s">
        <v>55</v>
      </c>
    </row>
    <row r="72" spans="1:14">
      <c r="A72" s="2"/>
      <c r="B72" s="2"/>
      <c r="J72" s="18"/>
      <c r="K72" s="18"/>
      <c r="L72" s="18"/>
      <c r="M72" s="18"/>
      <c r="N72" s="18"/>
    </row>
    <row r="73" spans="1:14">
      <c r="A73" s="2"/>
      <c r="B73" s="2"/>
    </row>
    <row r="74" spans="1:14">
      <c r="A74" s="2"/>
      <c r="B74" s="2"/>
    </row>
    <row r="75" spans="1:14">
      <c r="A75" s="2"/>
      <c r="B75" s="2"/>
    </row>
    <row r="76" spans="1:14">
      <c r="A76" s="2"/>
      <c r="B76" s="2"/>
    </row>
    <row r="77" spans="1:14">
      <c r="A77" s="2"/>
      <c r="B77" s="2"/>
    </row>
    <row r="78" spans="1:14">
      <c r="A78" s="2"/>
      <c r="B78" s="19"/>
    </row>
    <row r="79" spans="1:14">
      <c r="A79" s="2"/>
      <c r="B79" s="2"/>
    </row>
    <row r="80" spans="1:14">
      <c r="A80" s="2"/>
      <c r="B80" s="2"/>
    </row>
    <row r="81" spans="1:6">
      <c r="A81" s="2"/>
      <c r="B81" s="2"/>
    </row>
    <row r="82" spans="1:6">
      <c r="A82" s="2"/>
      <c r="B82" s="2"/>
    </row>
    <row r="83" spans="1:6">
      <c r="A83" s="2"/>
      <c r="B83" s="2"/>
    </row>
    <row r="84" spans="1:6">
      <c r="A84" s="2"/>
      <c r="B84" s="2"/>
      <c r="F84" s="18"/>
    </row>
    <row r="85" spans="1:6">
      <c r="A85" s="2"/>
      <c r="B85" s="2"/>
    </row>
    <row r="86" spans="1:6">
      <c r="A86" s="2"/>
      <c r="B86" s="2"/>
    </row>
    <row r="87" spans="1:6">
      <c r="A87" s="2"/>
      <c r="B87" s="2"/>
    </row>
    <row r="88" spans="1:6">
      <c r="A88" s="2"/>
      <c r="B88" s="2"/>
    </row>
    <row r="89" spans="1:6">
      <c r="A89" s="2"/>
      <c r="B89" s="2"/>
    </row>
    <row r="90" spans="1:6">
      <c r="A90" s="2"/>
      <c r="B90" s="2"/>
      <c r="F90" s="18"/>
    </row>
    <row r="91" spans="1:6">
      <c r="A91" s="2"/>
      <c r="B91" s="2"/>
    </row>
    <row r="92" spans="1:6">
      <c r="A92" s="2"/>
      <c r="B92" s="2"/>
    </row>
    <row r="93" spans="1:6">
      <c r="A93" s="2"/>
      <c r="B93" s="2"/>
    </row>
    <row r="94" spans="1:6">
      <c r="A94" s="2"/>
      <c r="B94" s="2"/>
    </row>
    <row r="95" spans="1:6">
      <c r="A95" s="2"/>
      <c r="B95" s="2"/>
    </row>
    <row r="96" spans="1:6">
      <c r="A96" s="2"/>
      <c r="B96" s="2"/>
    </row>
    <row r="97" spans="1:6">
      <c r="A97" s="2"/>
      <c r="B97" s="2"/>
    </row>
    <row r="98" spans="1:6">
      <c r="A98" s="2"/>
      <c r="B98" s="2"/>
      <c r="F98" s="18"/>
    </row>
    <row r="99" spans="1:6">
      <c r="A99" s="2"/>
      <c r="B99" s="2"/>
    </row>
    <row r="100" spans="1:6">
      <c r="A100" s="2"/>
      <c r="B100" s="2"/>
    </row>
    <row r="101" spans="1:6">
      <c r="A101" s="2"/>
      <c r="B101" s="2"/>
    </row>
    <row r="102" spans="1:6">
      <c r="A102" s="2"/>
      <c r="B102" s="2"/>
    </row>
    <row r="103" spans="1:6">
      <c r="A103" s="2"/>
      <c r="B103" s="2"/>
    </row>
    <row r="104" spans="1:6">
      <c r="A104" s="2"/>
      <c r="B104" s="2"/>
    </row>
    <row r="105" spans="1:6">
      <c r="A105" s="2"/>
      <c r="B105" s="2"/>
    </row>
    <row r="106" spans="1:6">
      <c r="A106" s="2"/>
      <c r="B106" s="2"/>
    </row>
    <row r="107" spans="1:6">
      <c r="A107" s="2"/>
      <c r="B107" s="2"/>
    </row>
    <row r="108" spans="1:6">
      <c r="A108" s="2"/>
      <c r="B108" s="2"/>
    </row>
    <row r="109" spans="1:6">
      <c r="A109" s="2"/>
      <c r="B109" s="2"/>
    </row>
    <row r="110" spans="1:6">
      <c r="A110" s="2"/>
      <c r="B110" s="2"/>
    </row>
    <row r="111" spans="1:6">
      <c r="A111" s="2"/>
      <c r="B111" s="2"/>
    </row>
    <row r="112" spans="1:6">
      <c r="A112" s="2"/>
      <c r="B112" s="2"/>
    </row>
    <row r="113" spans="1:2">
      <c r="A113" s="2"/>
      <c r="B113" s="2"/>
    </row>
    <row r="114" spans="1:2">
      <c r="A114" s="2"/>
      <c r="B114" s="2"/>
    </row>
    <row r="115" spans="1:2">
      <c r="A115" s="2"/>
      <c r="B115" s="2"/>
    </row>
    <row r="116" spans="1:2">
      <c r="A116" s="2"/>
      <c r="B116" s="2"/>
    </row>
    <row r="117" spans="1:2">
      <c r="A117" s="2"/>
      <c r="B117" s="2"/>
    </row>
    <row r="118" spans="1:2">
      <c r="A118" s="2"/>
      <c r="B118" s="2"/>
    </row>
    <row r="119" spans="1:2">
      <c r="A119" s="2"/>
      <c r="B119" s="2"/>
    </row>
    <row r="120" spans="1:2">
      <c r="A120" s="2"/>
      <c r="B120" s="2"/>
    </row>
    <row r="121" spans="1:2">
      <c r="A121" s="2"/>
      <c r="B121" s="2"/>
    </row>
    <row r="122" spans="1:2">
      <c r="A122" s="2"/>
      <c r="B122" s="2"/>
    </row>
    <row r="123" spans="1:2">
      <c r="A123" s="2"/>
      <c r="B123" s="2"/>
    </row>
    <row r="124" spans="1:2">
      <c r="A124" s="2"/>
      <c r="B124" s="2"/>
    </row>
    <row r="125" spans="1:2">
      <c r="A125" s="2"/>
      <c r="B125" s="2"/>
    </row>
    <row r="126" spans="1:2">
      <c r="A126" s="2"/>
      <c r="B126" s="2"/>
    </row>
    <row r="127" spans="1:2">
      <c r="A127" s="2"/>
      <c r="B127" s="2"/>
    </row>
    <row r="128" spans="1:2">
      <c r="A128" s="2"/>
      <c r="B128" s="2"/>
    </row>
    <row r="129" spans="1:2">
      <c r="A129" s="2"/>
      <c r="B129" s="2"/>
    </row>
    <row r="130" spans="1:2">
      <c r="A130" s="2"/>
      <c r="B130" s="2"/>
    </row>
    <row r="131" spans="1:2">
      <c r="A131" s="2"/>
      <c r="B131" s="2"/>
    </row>
    <row r="132" spans="1:2">
      <c r="A132" s="2"/>
      <c r="B132" s="2"/>
    </row>
    <row r="133" spans="1:2">
      <c r="A133" s="2"/>
      <c r="B133" s="2"/>
    </row>
    <row r="134" spans="1:2">
      <c r="A134" s="2"/>
      <c r="B134" s="2"/>
    </row>
    <row r="135" spans="1:2">
      <c r="A135" s="2"/>
      <c r="B135" s="2"/>
    </row>
    <row r="136" spans="1:2">
      <c r="A136" s="2"/>
      <c r="B136" s="2"/>
    </row>
    <row r="137" spans="1:2">
      <c r="A137" s="2"/>
      <c r="B137" s="2"/>
    </row>
    <row r="138" spans="1:2">
      <c r="A138" s="2"/>
      <c r="B138" s="2"/>
    </row>
    <row r="139" spans="1:2">
      <c r="A139" s="2"/>
      <c r="B139" s="17"/>
    </row>
    <row r="140" spans="1:2">
      <c r="A140" s="2"/>
      <c r="B140" s="2"/>
    </row>
    <row r="141" spans="1:2">
      <c r="A141" s="2"/>
      <c r="B141" s="2"/>
    </row>
    <row r="142" spans="1:2">
      <c r="A142" s="2"/>
      <c r="B142" s="2"/>
    </row>
    <row r="143" spans="1:2">
      <c r="A143" s="2"/>
      <c r="B143" s="2"/>
    </row>
    <row r="144" spans="1:2">
      <c r="A144" s="2"/>
      <c r="B144" s="2"/>
    </row>
    <row r="145" spans="1:2">
      <c r="A145" s="2"/>
      <c r="B145" s="2"/>
    </row>
    <row r="146" spans="1:2">
      <c r="A146" s="2"/>
      <c r="B146" s="2"/>
    </row>
    <row r="147" spans="1:2">
      <c r="A147" s="2"/>
      <c r="B147" s="2"/>
    </row>
    <row r="148" spans="1:2">
      <c r="A148" s="2"/>
      <c r="B148" s="2"/>
    </row>
    <row r="149" spans="1:2">
      <c r="A149" s="2"/>
      <c r="B149" s="2"/>
    </row>
    <row r="150" spans="1:2">
      <c r="A150" s="2"/>
      <c r="B150" s="2"/>
    </row>
    <row r="151" spans="1:2">
      <c r="A151" s="2"/>
      <c r="B151" s="2"/>
    </row>
    <row r="152" spans="1:2">
      <c r="A152" s="2"/>
      <c r="B152" s="2"/>
    </row>
    <row r="153" spans="1:2">
      <c r="A153" s="2"/>
      <c r="B153" s="2"/>
    </row>
    <row r="154" spans="1:2">
      <c r="A154" s="2"/>
      <c r="B154" s="2"/>
    </row>
    <row r="155" spans="1:2">
      <c r="A155" s="2"/>
      <c r="B155" s="2"/>
    </row>
    <row r="156" spans="1:2">
      <c r="A156" s="2"/>
      <c r="B156" s="2"/>
    </row>
    <row r="157" spans="1:2">
      <c r="A157" s="2"/>
      <c r="B157" s="2"/>
    </row>
    <row r="158" spans="1:2">
      <c r="A158" s="2"/>
      <c r="B158" s="2"/>
    </row>
    <row r="159" spans="1:2">
      <c r="A159" s="2"/>
      <c r="B159" s="2"/>
    </row>
    <row r="160" spans="1:2">
      <c r="A160" s="2"/>
      <c r="B160" s="2"/>
    </row>
    <row r="161" spans="1:16">
      <c r="A161" s="2"/>
      <c r="B161" s="2"/>
    </row>
    <row r="162" spans="1:16">
      <c r="A162" s="2"/>
      <c r="B162" s="2"/>
    </row>
    <row r="163" spans="1:16">
      <c r="A163" s="2"/>
      <c r="B163" s="2"/>
    </row>
    <row r="164" spans="1:16">
      <c r="A164" s="2"/>
      <c r="B164" s="2"/>
    </row>
    <row r="165" spans="1:16">
      <c r="A165" s="2"/>
      <c r="B165" s="2"/>
    </row>
    <row r="166" spans="1:16">
      <c r="A166" s="2"/>
      <c r="B166" s="2"/>
    </row>
    <row r="167" spans="1:16">
      <c r="A167" s="2"/>
      <c r="B167" s="2"/>
    </row>
    <row r="168" spans="1:16">
      <c r="A168" s="2"/>
      <c r="B168" s="2"/>
    </row>
    <row r="169" spans="1:16">
      <c r="A169" s="2"/>
      <c r="B169" s="2"/>
    </row>
    <row r="170" spans="1:16">
      <c r="A170" s="2"/>
      <c r="B170" s="2"/>
    </row>
    <row r="171" spans="1:16">
      <c r="A171" s="2"/>
      <c r="B171" s="2"/>
    </row>
    <row r="172" spans="1:16">
      <c r="A172" s="2"/>
      <c r="B172" s="2"/>
    </row>
    <row r="173" spans="1:16">
      <c r="A173" s="2"/>
      <c r="B173" s="2"/>
    </row>
    <row r="174" spans="1:16">
      <c r="A174" s="2"/>
      <c r="B174" s="2"/>
      <c r="P174" s="2"/>
    </row>
    <row r="175" spans="1:16">
      <c r="A175" s="2"/>
      <c r="B175" s="2"/>
    </row>
    <row r="176" spans="1:16">
      <c r="A176" s="2"/>
      <c r="B176" s="2"/>
    </row>
    <row r="177" spans="1:2">
      <c r="A177" s="2"/>
      <c r="B177" s="2"/>
    </row>
    <row r="178" spans="1:2">
      <c r="A178" s="2"/>
      <c r="B178" s="2"/>
    </row>
    <row r="179" spans="1:2">
      <c r="A179" s="2"/>
      <c r="B179" s="2"/>
    </row>
    <row r="180" spans="1:2">
      <c r="A180" s="2"/>
      <c r="B180" s="2"/>
    </row>
    <row r="181" spans="1:2">
      <c r="A181" s="2"/>
      <c r="B181" s="2"/>
    </row>
    <row r="182" spans="1:2">
      <c r="A182" s="2"/>
      <c r="B182" s="2"/>
    </row>
    <row r="183" spans="1:2">
      <c r="A183" s="2"/>
      <c r="B183" s="2"/>
    </row>
    <row r="184" spans="1:2">
      <c r="A184" s="2"/>
      <c r="B184" s="2"/>
    </row>
    <row r="185" spans="1:2">
      <c r="A185" s="2"/>
      <c r="B185" s="2"/>
    </row>
    <row r="186" spans="1:2">
      <c r="A186" s="2"/>
      <c r="B186" s="2"/>
    </row>
    <row r="187" spans="1:2">
      <c r="A187" s="2"/>
      <c r="B187" s="2"/>
    </row>
    <row r="188" spans="1:2">
      <c r="A188" s="2"/>
      <c r="B188" s="2"/>
    </row>
    <row r="189" spans="1:2">
      <c r="A189" s="2"/>
      <c r="B189" s="2"/>
    </row>
    <row r="190" spans="1:2">
      <c r="A190" s="2"/>
      <c r="B190" s="2"/>
    </row>
    <row r="191" spans="1:2">
      <c r="A191" s="2"/>
      <c r="B191" s="2"/>
    </row>
    <row r="192" spans="1:2">
      <c r="A192" s="2"/>
      <c r="B192" s="2"/>
    </row>
    <row r="193" spans="1:2">
      <c r="A193" s="2"/>
      <c r="B193" s="2"/>
    </row>
  </sheetData>
  <conditionalFormatting sqref="A60:B60">
    <cfRule type="expression" dxfId="7" priority="15">
      <formula>$B$60&gt;=$E$59</formula>
    </cfRule>
  </conditionalFormatting>
  <conditionalFormatting sqref="A61:B61">
    <cfRule type="expression" dxfId="6" priority="7">
      <formula>$B$61&gt;=$E$59</formula>
    </cfRule>
  </conditionalFormatting>
  <conditionalFormatting sqref="A62:B62">
    <cfRule type="expression" dxfId="5" priority="6">
      <formula>$B$62&gt;=$E$59</formula>
    </cfRule>
  </conditionalFormatting>
  <conditionalFormatting sqref="A63:B63">
    <cfRule type="expression" dxfId="4" priority="5">
      <formula>$B$63&gt;=$E$59</formula>
    </cfRule>
  </conditionalFormatting>
  <conditionalFormatting sqref="A64:B64">
    <cfRule type="expression" dxfId="3" priority="4">
      <formula>$B$64&gt;=$E$59</formula>
    </cfRule>
  </conditionalFormatting>
  <conditionalFormatting sqref="A65:B65">
    <cfRule type="expression" dxfId="2" priority="3">
      <formula>$B$65&gt;=$E$59</formula>
    </cfRule>
  </conditionalFormatting>
  <conditionalFormatting sqref="A66:B66">
    <cfRule type="expression" dxfId="1" priority="2">
      <formula>$B$66&gt;=$E$59</formula>
    </cfRule>
  </conditionalFormatting>
  <conditionalFormatting sqref="A67:B67">
    <cfRule type="expression" dxfId="0" priority="1">
      <formula>$B$67&gt;=$E$59</formula>
    </cfRule>
  </conditionalFormatting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Yellow Pages Group / Groupe Pages Jaunes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Adam Barr</dc:creator>
  <cp:keywords/>
  <dc:description/>
  <cp:lastModifiedBy>Michael Kochan</cp:lastModifiedBy>
  <cp:revision/>
  <dcterms:created xsi:type="dcterms:W3CDTF">2017-04-19T15:16:18Z</dcterms:created>
  <dcterms:modified xsi:type="dcterms:W3CDTF">2023-06-29T04:02:20Z</dcterms:modified>
  <cp:category/>
  <cp:contentStatus/>
</cp:coreProperties>
</file>